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8755" windowHeight="12600"/>
  </bookViews>
  <sheets>
    <sheet name="Foglio1" sheetId="1" r:id="rId1"/>
    <sheet name="Foglio2" sheetId="2" r:id="rId2"/>
    <sheet name="Foglio3" sheetId="3" r:id="rId3"/>
  </sheets>
  <calcPr calcId="125725"/>
</workbook>
</file>

<file path=xl/calcChain.xml><?xml version="1.0" encoding="utf-8"?>
<calcChain xmlns="http://schemas.openxmlformats.org/spreadsheetml/2006/main">
  <c r="C8" i="1"/>
  <c r="F25"/>
  <c r="F22"/>
  <c r="F19"/>
  <c r="F17"/>
  <c r="C9"/>
  <c r="C7"/>
  <c r="D32" l="1"/>
  <c r="C37" s="1"/>
  <c r="C35" l="1"/>
  <c r="C36"/>
  <c r="C34"/>
  <c r="C39" l="1"/>
  <c r="E39" s="1"/>
</calcChain>
</file>

<file path=xl/sharedStrings.xml><?xml version="1.0" encoding="utf-8"?>
<sst xmlns="http://schemas.openxmlformats.org/spreadsheetml/2006/main" count="49" uniqueCount="30">
  <si>
    <t>Altezza Totale solaio</t>
  </si>
  <si>
    <t>Spessore Cappa</t>
  </si>
  <si>
    <t>cm</t>
  </si>
  <si>
    <t>Interasse Travetti</t>
  </si>
  <si>
    <t>Traliccio</t>
  </si>
  <si>
    <t>Armatura  Fe 1</t>
  </si>
  <si>
    <t>Ø</t>
  </si>
  <si>
    <t>distanza dal fondo</t>
  </si>
  <si>
    <t>Armatura  Fe 2</t>
  </si>
  <si>
    <t>Armatura Tr_1</t>
  </si>
  <si>
    <t>AS</t>
  </si>
  <si>
    <t>num</t>
  </si>
  <si>
    <t>Armatura Tr_2</t>
  </si>
  <si>
    <t>cmq</t>
  </si>
  <si>
    <t>Verifica solai in laterocemento</t>
  </si>
  <si>
    <t>Momento SLU di calcolo Md</t>
  </si>
  <si>
    <t>daNm</t>
  </si>
  <si>
    <t>Verifica</t>
  </si>
  <si>
    <t>Mrd Fe1=</t>
  </si>
  <si>
    <t>Calcestruzzo Rck</t>
  </si>
  <si>
    <t>daN/cmq</t>
  </si>
  <si>
    <t>Ferro   fyk</t>
  </si>
  <si>
    <t>fcd</t>
  </si>
  <si>
    <t>fyd</t>
  </si>
  <si>
    <t>eps s</t>
  </si>
  <si>
    <t>Mrd Fe2=</t>
  </si>
  <si>
    <t>Mrd Tr_1</t>
  </si>
  <si>
    <t>Mrd Tr_2</t>
  </si>
  <si>
    <t>Mrd tot=</t>
  </si>
  <si>
    <t>x=</t>
  </si>
</sst>
</file>

<file path=xl/styles.xml><?xml version="1.0" encoding="utf-8"?>
<styleSheet xmlns="http://schemas.openxmlformats.org/spreadsheetml/2006/main">
  <numFmts count="1">
    <numFmt numFmtId="165" formatCode="0.0"/>
  </numFmts>
  <fonts count="3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2" fontId="0" fillId="0" borderId="0" xfId="0" applyNumberFormat="1"/>
    <xf numFmtId="0" fontId="0" fillId="0" borderId="1" xfId="0" applyBorder="1"/>
    <xf numFmtId="0" fontId="0" fillId="3" borderId="0" xfId="0" applyFill="1" applyBorder="1"/>
    <xf numFmtId="0" fontId="0" fillId="0" borderId="0" xfId="0" applyBorder="1"/>
    <xf numFmtId="165" fontId="0" fillId="0" borderId="0" xfId="0" applyNumberFormat="1" applyBorder="1"/>
    <xf numFmtId="0" fontId="2" fillId="0" borderId="0" xfId="0" applyFont="1" applyBorder="1"/>
    <xf numFmtId="0" fontId="1" fillId="2" borderId="0" xfId="0" applyFont="1" applyFill="1" applyAlignment="1">
      <alignment horizontal="center"/>
    </xf>
    <xf numFmtId="2" fontId="0" fillId="0" borderId="0" xfId="0" applyNumberFormat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38099</xdr:colOff>
      <xdr:row>2</xdr:row>
      <xdr:rowOff>151956</xdr:rowOff>
    </xdr:from>
    <xdr:to>
      <xdr:col>22</xdr:col>
      <xdr:colOff>258800</xdr:colOff>
      <xdr:row>18</xdr:row>
      <xdr:rowOff>171450</xdr:rowOff>
    </xdr:to>
    <xdr:pic>
      <xdr:nvPicPr>
        <xdr:cNvPr id="2" name="Immagine 1" descr="p03_02 traliccio-Model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9528" b="29528"/>
        <a:stretch>
          <a:fillRect/>
        </a:stretch>
      </xdr:blipFill>
      <xdr:spPr>
        <a:xfrm>
          <a:off x="4305299" y="532956"/>
          <a:ext cx="9364701" cy="3067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S39"/>
  <sheetViews>
    <sheetView tabSelected="1" workbookViewId="0">
      <selection activeCell="E33" sqref="E33"/>
    </sheetView>
  </sheetViews>
  <sheetFormatPr defaultRowHeight="15"/>
  <sheetData>
    <row r="2" spans="1:6">
      <c r="B2" s="4" t="s">
        <v>14</v>
      </c>
    </row>
    <row r="3" spans="1:6">
      <c r="C3" s="8"/>
      <c r="D3" s="8"/>
    </row>
    <row r="4" spans="1:6">
      <c r="A4" t="s">
        <v>19</v>
      </c>
      <c r="C4" s="7">
        <v>250</v>
      </c>
      <c r="D4" s="10" t="s">
        <v>20</v>
      </c>
      <c r="E4" s="8"/>
    </row>
    <row r="5" spans="1:6">
      <c r="A5" t="s">
        <v>21</v>
      </c>
      <c r="C5" s="7">
        <v>4500</v>
      </c>
      <c r="D5" s="8" t="s">
        <v>20</v>
      </c>
      <c r="E5" s="8"/>
    </row>
    <row r="6" spans="1:6">
      <c r="C6" s="8"/>
      <c r="D6" s="8"/>
      <c r="E6" s="8"/>
    </row>
    <row r="7" spans="1:6">
      <c r="A7" s="6" t="s">
        <v>22</v>
      </c>
      <c r="C7" s="9">
        <f>C4*0.83/1.5*0.85</f>
        <v>117.58333333333334</v>
      </c>
      <c r="D7" s="8"/>
      <c r="E7" s="8"/>
    </row>
    <row r="8" spans="1:6">
      <c r="A8" s="6" t="s">
        <v>23</v>
      </c>
      <c r="C8" s="9">
        <f>C5/1.15</f>
        <v>3913.04347826087</v>
      </c>
      <c r="D8" s="8"/>
      <c r="E8" s="8"/>
    </row>
    <row r="9" spans="1:6">
      <c r="A9" s="6" t="s">
        <v>24</v>
      </c>
      <c r="C9" s="8">
        <f>C8/2000000</f>
        <v>1.9565217391304349E-3</v>
      </c>
      <c r="D9" s="8"/>
      <c r="E9" s="8"/>
    </row>
    <row r="10" spans="1:6">
      <c r="A10" s="8"/>
      <c r="C10" s="8"/>
      <c r="D10" s="8"/>
    </row>
    <row r="11" spans="1:6">
      <c r="A11" t="s">
        <v>0</v>
      </c>
      <c r="D11">
        <v>24</v>
      </c>
      <c r="E11" t="s">
        <v>2</v>
      </c>
    </row>
    <row r="12" spans="1:6">
      <c r="A12" t="s">
        <v>1</v>
      </c>
      <c r="D12">
        <v>4</v>
      </c>
      <c r="E12" t="s">
        <v>2</v>
      </c>
    </row>
    <row r="13" spans="1:6">
      <c r="A13" t="s">
        <v>3</v>
      </c>
      <c r="D13">
        <v>50</v>
      </c>
      <c r="E13" t="s">
        <v>2</v>
      </c>
    </row>
    <row r="15" spans="1:6">
      <c r="A15" s="4" t="s">
        <v>4</v>
      </c>
    </row>
    <row r="16" spans="1:6">
      <c r="D16" s="3" t="s">
        <v>6</v>
      </c>
      <c r="E16" s="3" t="s">
        <v>11</v>
      </c>
      <c r="F16" s="3" t="s">
        <v>10</v>
      </c>
    </row>
    <row r="17" spans="1:19">
      <c r="A17" t="s">
        <v>5</v>
      </c>
      <c r="D17" s="2">
        <v>8</v>
      </c>
      <c r="E17" s="1">
        <v>1</v>
      </c>
      <c r="F17" s="12">
        <f>(D17/10)^2*3.14/4*E17</f>
        <v>0.50240000000000007</v>
      </c>
      <c r="G17" t="s">
        <v>13</v>
      </c>
    </row>
    <row r="18" spans="1:19">
      <c r="A18" t="s">
        <v>7</v>
      </c>
      <c r="D18" s="2">
        <v>2</v>
      </c>
      <c r="E18" t="s">
        <v>2</v>
      </c>
    </row>
    <row r="19" spans="1:19">
      <c r="A19" t="s">
        <v>8</v>
      </c>
      <c r="D19" s="2">
        <v>10</v>
      </c>
      <c r="E19" s="1">
        <v>1</v>
      </c>
      <c r="F19" s="12">
        <f>(D19/10)^2*3.14/4*E19</f>
        <v>0.78500000000000003</v>
      </c>
      <c r="G19" t="s">
        <v>13</v>
      </c>
    </row>
    <row r="20" spans="1:19">
      <c r="A20" t="s">
        <v>7</v>
      </c>
      <c r="D20" s="2">
        <v>4.5</v>
      </c>
      <c r="E20" t="s">
        <v>2</v>
      </c>
    </row>
    <row r="21" spans="1:19">
      <c r="D21" s="1"/>
    </row>
    <row r="22" spans="1:19">
      <c r="A22" t="s">
        <v>9</v>
      </c>
      <c r="D22" s="2">
        <v>5</v>
      </c>
      <c r="E22" s="1">
        <v>2</v>
      </c>
      <c r="F22" s="12">
        <f>(D22/10)^2*3.14/4*E22</f>
        <v>0.39250000000000002</v>
      </c>
      <c r="G22" t="s">
        <v>13</v>
      </c>
    </row>
    <row r="23" spans="1:19">
      <c r="A23" t="s">
        <v>7</v>
      </c>
      <c r="D23" s="2">
        <v>2</v>
      </c>
      <c r="E23" t="s">
        <v>2</v>
      </c>
      <c r="L23" s="5"/>
    </row>
    <row r="24" spans="1:19">
      <c r="D24" s="1"/>
    </row>
    <row r="25" spans="1:19">
      <c r="A25" t="s">
        <v>12</v>
      </c>
      <c r="D25" s="2">
        <v>7</v>
      </c>
      <c r="E25" s="1">
        <v>1</v>
      </c>
      <c r="F25" s="12">
        <f>(D25/10)^2*3.14/4*E25</f>
        <v>0.38464999999999999</v>
      </c>
      <c r="G25" t="s">
        <v>13</v>
      </c>
      <c r="J25" s="5"/>
      <c r="O25" s="8"/>
      <c r="P25" s="8"/>
      <c r="Q25" s="8"/>
      <c r="R25" s="8"/>
      <c r="S25" s="8"/>
    </row>
    <row r="26" spans="1:19">
      <c r="A26" t="s">
        <v>7</v>
      </c>
      <c r="D26" s="2">
        <v>13</v>
      </c>
      <c r="E26" t="s">
        <v>2</v>
      </c>
      <c r="O26" s="8"/>
      <c r="P26" s="8"/>
      <c r="Q26" s="8"/>
      <c r="R26" s="8"/>
      <c r="S26" s="8"/>
    </row>
    <row r="27" spans="1:19">
      <c r="D27" s="1"/>
      <c r="O27" s="8"/>
      <c r="P27" s="8"/>
      <c r="Q27" s="8"/>
      <c r="R27" s="8"/>
      <c r="S27" s="8"/>
    </row>
    <row r="28" spans="1:19">
      <c r="D28" s="1"/>
      <c r="O28" s="8"/>
      <c r="P28" s="8"/>
      <c r="Q28" s="8"/>
      <c r="R28" s="8"/>
      <c r="S28" s="8"/>
    </row>
    <row r="29" spans="1:19">
      <c r="A29" s="4" t="s">
        <v>15</v>
      </c>
      <c r="B29" s="4"/>
      <c r="C29" s="4"/>
      <c r="D29" s="11">
        <v>1260</v>
      </c>
      <c r="E29" t="s">
        <v>16</v>
      </c>
      <c r="O29" s="8"/>
      <c r="P29" s="8"/>
      <c r="Q29" s="8"/>
      <c r="R29" s="8"/>
      <c r="S29" s="8"/>
    </row>
    <row r="30" spans="1:19">
      <c r="O30" s="8"/>
      <c r="P30" s="8"/>
      <c r="Q30" s="8"/>
      <c r="R30" s="8"/>
      <c r="S30" s="8"/>
    </row>
    <row r="31" spans="1:19">
      <c r="O31" s="8"/>
      <c r="P31" s="8"/>
      <c r="Q31" s="8"/>
      <c r="R31" s="8"/>
      <c r="S31" s="8"/>
    </row>
    <row r="32" spans="1:19">
      <c r="A32" s="4" t="s">
        <v>17</v>
      </c>
      <c r="C32" t="s">
        <v>29</v>
      </c>
      <c r="D32" s="5">
        <f>((F17+F19+F22+F25)*C8)/(0.8*D13*C7)</f>
        <v>1.7176485995131423</v>
      </c>
      <c r="E32" t="s">
        <v>2</v>
      </c>
      <c r="O32" s="8"/>
      <c r="P32" s="8"/>
      <c r="Q32" s="8"/>
      <c r="R32" s="8"/>
      <c r="S32" s="8"/>
    </row>
    <row r="33" spans="1:19">
      <c r="O33" s="8"/>
      <c r="P33" s="8"/>
      <c r="Q33" s="8"/>
      <c r="R33" s="8"/>
      <c r="S33" s="8"/>
    </row>
    <row r="34" spans="1:19">
      <c r="A34" t="s">
        <v>18</v>
      </c>
      <c r="C34" s="5">
        <f>F17*C8*((D11-D18)-0.4*$D$32)/100</f>
        <v>418.99387842163725</v>
      </c>
      <c r="D34" t="s">
        <v>16</v>
      </c>
      <c r="O34" s="8"/>
      <c r="P34" s="8"/>
      <c r="Q34" s="8"/>
      <c r="R34" s="8"/>
      <c r="S34" s="8"/>
    </row>
    <row r="35" spans="1:19">
      <c r="A35" t="s">
        <v>25</v>
      </c>
      <c r="C35" s="5">
        <f>F19*$C$8*((D11-D20)-0.4*$D$32)/100</f>
        <v>577.88445677293862</v>
      </c>
      <c r="D35" t="s">
        <v>16</v>
      </c>
      <c r="O35" s="8"/>
      <c r="P35" s="8"/>
      <c r="Q35" s="8"/>
      <c r="R35" s="8"/>
      <c r="S35" s="8"/>
    </row>
    <row r="36" spans="1:19">
      <c r="A36" t="s">
        <v>26</v>
      </c>
      <c r="C36" s="5">
        <f>F22*C8*((D11-D23)-0.4*D32)/100</f>
        <v>327.33896751690406</v>
      </c>
      <c r="D36" t="s">
        <v>16</v>
      </c>
      <c r="O36" s="8"/>
      <c r="P36" s="8"/>
      <c r="Q36" s="8"/>
      <c r="R36" s="8"/>
      <c r="S36" s="8"/>
    </row>
    <row r="37" spans="1:19">
      <c r="A37" t="s">
        <v>27</v>
      </c>
      <c r="C37" s="5">
        <f>F25*C8*((D11-D26)-0.4*D32)/100</f>
        <v>155.22544903613118</v>
      </c>
      <c r="D37" t="s">
        <v>16</v>
      </c>
      <c r="O37" s="8"/>
      <c r="P37" s="8"/>
      <c r="Q37" s="8"/>
      <c r="R37" s="8"/>
      <c r="S37" s="8"/>
    </row>
    <row r="38" spans="1:19">
      <c r="C38" s="5"/>
      <c r="O38" s="8"/>
      <c r="P38" s="8"/>
      <c r="Q38" s="8"/>
      <c r="R38" s="8"/>
      <c r="S38" s="8"/>
    </row>
    <row r="39" spans="1:19">
      <c r="B39" s="4" t="s">
        <v>28</v>
      </c>
      <c r="C39" s="5">
        <f>SUM(C34:C37)</f>
        <v>1479.4427517476111</v>
      </c>
      <c r="D39" s="4" t="s">
        <v>16</v>
      </c>
      <c r="E39" s="4" t="str">
        <f>IF(C39&gt;D29,"OK VERIFICATO","NON VERIFICATO")</f>
        <v>OK VERIFICATO</v>
      </c>
      <c r="F39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</dc:creator>
  <cp:lastModifiedBy>giovanni</cp:lastModifiedBy>
  <dcterms:created xsi:type="dcterms:W3CDTF">2016-11-17T08:11:21Z</dcterms:created>
  <dcterms:modified xsi:type="dcterms:W3CDTF">2016-11-17T15:26:39Z</dcterms:modified>
</cp:coreProperties>
</file>